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5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86" i="1"/>
  <c r="F86"/>
  <c r="F35" s="1"/>
  <c r="G86"/>
  <c r="G35" s="1"/>
  <c r="H86"/>
  <c r="H35" s="1"/>
  <c r="E86"/>
  <c r="E35" s="1"/>
  <c r="E23"/>
  <c r="E34" s="1"/>
  <c r="F23"/>
  <c r="F34" s="1"/>
  <c r="G23"/>
  <c r="G34" s="1"/>
  <c r="H23"/>
  <c r="H34" s="1"/>
  <c r="D23"/>
  <c r="D34" s="1"/>
  <c r="H39" l="1"/>
  <c r="F39"/>
  <c r="G39"/>
  <c r="E39"/>
</calcChain>
</file>

<file path=xl/sharedStrings.xml><?xml version="1.0" encoding="utf-8"?>
<sst xmlns="http://schemas.openxmlformats.org/spreadsheetml/2006/main" count="98" uniqueCount="91">
  <si>
    <t>Zveřejněn dne:</t>
  </si>
  <si>
    <t>Sejmut dne:</t>
  </si>
  <si>
    <t>Podpis starosty:</t>
  </si>
  <si>
    <t>razítko</t>
  </si>
  <si>
    <t>Podpis místostarosty:</t>
  </si>
  <si>
    <t>Položka</t>
  </si>
  <si>
    <t>Paragraf</t>
  </si>
  <si>
    <t>Komunikace</t>
  </si>
  <si>
    <t>Dopravní obslužnost</t>
  </si>
  <si>
    <t>Pitná voda</t>
  </si>
  <si>
    <t>Veřejné osvětlení</t>
  </si>
  <si>
    <t>Sběr a svoz nebezpečných odpadů</t>
  </si>
  <si>
    <t>Sběr a svoz komunálních odpadů</t>
  </si>
  <si>
    <t>Činnost místní správy</t>
  </si>
  <si>
    <t>Obecné příjmy a výdaje z finančních operací</t>
  </si>
  <si>
    <t>Výdaje celkem</t>
  </si>
  <si>
    <t>x</t>
  </si>
  <si>
    <t>NEDAŇOVÉ PŘÍJMY CELKEM ( viz. rozpis str. 3, ř. 25)</t>
  </si>
  <si>
    <t xml:space="preserve">DAŇOVÉ PŘÍJMY </t>
  </si>
  <si>
    <t>Daň z příjmů fyz. osob ze záv. činnosti a funk.pož.</t>
  </si>
  <si>
    <t>Daň z příjmů fyz. osob ze samost. výděl. činnosti</t>
  </si>
  <si>
    <t>Daň z příjmů fyzických osob z kapitál.výnosů</t>
  </si>
  <si>
    <t>Daň z příjmů právnických osob</t>
  </si>
  <si>
    <t>Daň z příjmů právnických osob za obce</t>
  </si>
  <si>
    <t>Daň z přidané hodnoty</t>
  </si>
  <si>
    <t>Popl. za provoz systému shromažďov., ... komunál. odpadu</t>
  </si>
  <si>
    <t>Poplatek ze psů</t>
  </si>
  <si>
    <t>Daň z nemovitostí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</si>
  <si>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</si>
  <si>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PŘIJATÉ DOTACE</t>
  </si>
  <si>
    <t>neinv.přij.transf. z všeob.pokl. správy st.rozp.</t>
  </si>
  <si>
    <t>Neinv. přijaté transfery ze SR v rámci souhrnného dot. vztahu</t>
  </si>
  <si>
    <t>21a)</t>
  </si>
  <si>
    <t>v tom: - na výkon státní správy</t>
  </si>
  <si>
    <t>21b)</t>
  </si>
  <si>
    <t xml:space="preserve"> - na školství</t>
  </si>
  <si>
    <t>Ost.neinv.příj.transfery ze státního rozpočtu</t>
  </si>
  <si>
    <t>Neinvestiční přijaté transfery od obcí</t>
  </si>
  <si>
    <t>neinvestiční přijaté transfery od rozp.úz.úrovně</t>
  </si>
  <si>
    <t>Převody z rozpočtových účtů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</si>
  <si>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</si>
  <si>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</si>
  <si>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Dlouhodobé  přijaté půjčené prostředky (+)</t>
  </si>
  <si>
    <t>Uhr.splátky dlouhodob.přijatých půjčených prostředků (-)</t>
  </si>
  <si>
    <t>PŘÍJMY CELKEM (vč. třídy FINANCOVÁNÍ)</t>
  </si>
  <si>
    <t>(ř. 24 + ř. 25 až 27)</t>
  </si>
  <si>
    <t>P ř í j m y</t>
  </si>
  <si>
    <t>V ý d a j e</t>
  </si>
  <si>
    <t>Popis</t>
  </si>
  <si>
    <t>Pěstební činnosti-les</t>
  </si>
  <si>
    <t>Nákup ostatních služeb</t>
  </si>
  <si>
    <t>Nákup ost.služeb</t>
  </si>
  <si>
    <t>Budovy haly a stavby</t>
  </si>
  <si>
    <t>Projekce</t>
  </si>
  <si>
    <t>Ostatní záležitosti kultury(SPOZ)</t>
  </si>
  <si>
    <t>Elektrická energie</t>
  </si>
  <si>
    <t>Komunální služby a územní rozvoj</t>
  </si>
  <si>
    <t>Drobný hmotný dlouhodobý majetek</t>
  </si>
  <si>
    <t>Nákup materiálu j.n.</t>
  </si>
  <si>
    <t>Cestovné</t>
  </si>
  <si>
    <t>Úprava TJ hřiště</t>
  </si>
  <si>
    <t>Dětské hřiště</t>
  </si>
  <si>
    <t>Péče o vzhled obce a veřejnou zeleň</t>
  </si>
  <si>
    <t>Ochrana obyvatelstva</t>
  </si>
  <si>
    <t>Požární ochrana dobrovolná část</t>
  </si>
  <si>
    <t>Pohoštění</t>
  </si>
  <si>
    <t>Ost.osobní výdaje</t>
  </si>
  <si>
    <t>Knihy učení pomůcky a tiskoviny</t>
  </si>
  <si>
    <t>Plyn</t>
  </si>
  <si>
    <t>Služby pošt</t>
  </si>
  <si>
    <t>Služby telekomunikací a radiokomunikací</t>
  </si>
  <si>
    <t>Služby peněžních ústavů</t>
  </si>
  <si>
    <t>Služby, školení a vzdělávání</t>
  </si>
  <si>
    <t>Služby zpracování dat</t>
  </si>
  <si>
    <t>Ostatní finanční operace</t>
  </si>
  <si>
    <t>Územní plánování (zpracování projektu)</t>
  </si>
  <si>
    <t>Ostatní zájmová činnost (příspěvky spolkům)</t>
  </si>
  <si>
    <t>Náklady na zaměstnance</t>
  </si>
  <si>
    <t>Nákup DHDM,ost.materiálu,ost.služeb,
opravy a udržování</t>
  </si>
  <si>
    <t>Ostatní náklady</t>
  </si>
  <si>
    <t>5173,5229,5329</t>
  </si>
  <si>
    <t>Zastupitelstva obcí (odměny + ostat.náklady)</t>
  </si>
  <si>
    <t>stavba vodovodu</t>
  </si>
  <si>
    <t>stavba kanalizace</t>
  </si>
  <si>
    <t>Ostatní investiční přijaté transfery ze státního rozpočtu</t>
  </si>
  <si>
    <t>Zvýšení příjmů</t>
  </si>
  <si>
    <t>Zvýšení výdajů</t>
  </si>
  <si>
    <t>5137,5139,5156,5169,5171</t>
  </si>
  <si>
    <r>
      <t>Obec</t>
    </r>
    <r>
      <rPr>
        <sz val="16"/>
        <rFont val="Arial CE"/>
        <charset val="238"/>
      </rPr>
      <t>: Hostovlice</t>
    </r>
  </si>
  <si>
    <t xml:space="preserve">Schválen v zastupitelstvu dne: </t>
  </si>
  <si>
    <t>Schválený  Rozpočtový výhled na roky  2016-2020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</si>
</sst>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name val="Arial CE"/>
      <family val="2"/>
      <charset val="238"/>
    </font>
    <font>
      <sz val="24"/>
      <name val="Arial CE"/>
      <family val="2"/>
      <charset val="238"/>
    </font>
    <font>
      <sz val="10"/>
      <name val="Arial CE"/>
      <family val="2"/>
      <charset val="238"/>
    </font>
    <font>
      <sz val="10"/>
      <color indexed="48"/>
      <name val="Arial CE"/>
      <family val="2"/>
      <charset val="238"/>
    </font>
    <font>
      <b/>
      <sz val="10"/>
      <name val="Arial CE"/>
      <family val="2"/>
      <charset val="238"/>
    </font>
    <font>
      <sz val="16"/>
      <name val="Arial CE"/>
      <charset val="238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name val="Arial CE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/>
    </xf>
    <xf numFmtId="0" fontId="8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14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 indent="3"/>
    </xf>
    <xf numFmtId="0" fontId="14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3" fontId="18" fillId="0" borderId="20" xfId="0" applyNumberFormat="1" applyFont="1" applyBorder="1" applyAlignment="1">
      <alignment vertical="center"/>
    </xf>
    <xf numFmtId="3" fontId="18" fillId="0" borderId="21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8" fillId="0" borderId="2" xfId="0" applyNumberFormat="1" applyFont="1" applyFill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3" fontId="19" fillId="3" borderId="22" xfId="0" applyNumberFormat="1" applyFont="1" applyFill="1" applyBorder="1"/>
    <xf numFmtId="3" fontId="18" fillId="3" borderId="1" xfId="0" applyNumberFormat="1" applyFont="1" applyFill="1" applyBorder="1"/>
    <xf numFmtId="3" fontId="18" fillId="3" borderId="22" xfId="0" applyNumberFormat="1" applyFont="1" applyFill="1" applyBorder="1"/>
    <xf numFmtId="0" fontId="20" fillId="0" borderId="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3" fontId="18" fillId="0" borderId="22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2" fillId="0" borderId="27" xfId="0" applyFont="1" applyBorder="1"/>
    <xf numFmtId="0" fontId="22" fillId="0" borderId="28" xfId="0" applyFont="1" applyBorder="1"/>
    <xf numFmtId="0" fontId="22" fillId="0" borderId="29" xfId="0" applyFont="1" applyBorder="1"/>
    <xf numFmtId="0" fontId="22" fillId="0" borderId="24" xfId="0" applyFont="1" applyBorder="1"/>
    <xf numFmtId="0" fontId="22" fillId="0" borderId="31" xfId="0" applyFont="1" applyBorder="1"/>
    <xf numFmtId="0" fontId="22" fillId="0" borderId="32" xfId="0" applyFont="1" applyBorder="1"/>
    <xf numFmtId="3" fontId="22" fillId="4" borderId="24" xfId="0" applyNumberFormat="1" applyFont="1" applyFill="1" applyBorder="1"/>
    <xf numFmtId="3" fontId="22" fillId="0" borderId="24" xfId="0" applyNumberFormat="1" applyFont="1" applyBorder="1"/>
    <xf numFmtId="4" fontId="22" fillId="0" borderId="24" xfId="0" applyNumberFormat="1" applyFont="1" applyBorder="1"/>
    <xf numFmtId="0" fontId="22" fillId="0" borderId="24" xfId="0" applyFont="1" applyBorder="1" applyAlignment="1">
      <alignment wrapText="1"/>
    </xf>
    <xf numFmtId="0" fontId="23" fillId="0" borderId="33" xfId="0" applyFont="1" applyBorder="1"/>
    <xf numFmtId="3" fontId="23" fillId="4" borderId="33" xfId="0" applyNumberFormat="1" applyFont="1" applyFill="1" applyBorder="1"/>
    <xf numFmtId="3" fontId="22" fillId="4" borderId="32" xfId="0" applyNumberFormat="1" applyFont="1" applyFill="1" applyBorder="1"/>
    <xf numFmtId="3" fontId="0" fillId="0" borderId="0" xfId="0" applyNumberFormat="1"/>
    <xf numFmtId="0" fontId="11" fillId="2" borderId="9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20" fillId="0" borderId="25" xfId="0" applyFont="1" applyBorder="1" applyAlignment="1">
      <alignment horizontal="center" wrapText="1"/>
    </xf>
    <xf numFmtId="3" fontId="22" fillId="0" borderId="30" xfId="0" applyNumberFormat="1" applyFont="1" applyBorder="1"/>
    <xf numFmtId="0" fontId="20" fillId="0" borderId="35" xfId="0" applyFont="1" applyBorder="1"/>
    <xf numFmtId="3" fontId="19" fillId="0" borderId="2" xfId="0" applyNumberFormat="1" applyFont="1" applyBorder="1" applyAlignment="1">
      <alignment vertical="center"/>
    </xf>
    <xf numFmtId="3" fontId="24" fillId="0" borderId="25" xfId="0" applyNumberFormat="1" applyFont="1" applyBorder="1"/>
    <xf numFmtId="3" fontId="24" fillId="0" borderId="26" xfId="0" applyNumberFormat="1" applyFont="1" applyBorder="1"/>
    <xf numFmtId="0" fontId="20" fillId="0" borderId="3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3" fontId="22" fillId="0" borderId="36" xfId="0" applyNumberFormat="1" applyFont="1" applyBorder="1"/>
    <xf numFmtId="0" fontId="1" fillId="0" borderId="3" xfId="0" applyFont="1" applyBorder="1" applyAlignment="1">
      <alignment horizontal="center" wrapText="1"/>
    </xf>
    <xf numFmtId="0" fontId="0" fillId="0" borderId="25" xfId="0" applyBorder="1"/>
    <xf numFmtId="0" fontId="1" fillId="0" borderId="26" xfId="0" applyFont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topLeftCell="A52" workbookViewId="0">
      <selection activeCell="C8" sqref="C8"/>
    </sheetView>
  </sheetViews>
  <sheetFormatPr defaultRowHeight="15"/>
  <cols>
    <col min="1" max="1" width="13.7109375" customWidth="1"/>
    <col min="2" max="2" width="20.28515625" customWidth="1"/>
    <col min="3" max="3" width="47.7109375" customWidth="1"/>
    <col min="4" max="6" width="11.7109375" style="4" customWidth="1"/>
    <col min="7" max="8" width="11.7109375" customWidth="1"/>
    <col min="9" max="9" width="4.28515625" customWidth="1"/>
    <col min="10" max="10" width="17.7109375" bestFit="1" customWidth="1"/>
    <col min="11" max="11" width="13.140625" customWidth="1"/>
    <col min="13" max="13" width="13" customWidth="1"/>
    <col min="257" max="257" width="50.85546875" customWidth="1"/>
    <col min="258" max="262" width="12.7109375" customWidth="1"/>
    <col min="513" max="513" width="50.85546875" customWidth="1"/>
    <col min="514" max="518" width="12.7109375" customWidth="1"/>
    <col min="769" max="769" width="50.85546875" customWidth="1"/>
    <col min="770" max="774" width="12.7109375" customWidth="1"/>
    <col min="1025" max="1025" width="50.85546875" customWidth="1"/>
    <col min="1026" max="1030" width="12.7109375" customWidth="1"/>
    <col min="1281" max="1281" width="50.85546875" customWidth="1"/>
    <col min="1282" max="1286" width="12.7109375" customWidth="1"/>
    <col min="1537" max="1537" width="50.85546875" customWidth="1"/>
    <col min="1538" max="1542" width="12.7109375" customWidth="1"/>
    <col min="1793" max="1793" width="50.85546875" customWidth="1"/>
    <col min="1794" max="1798" width="12.7109375" customWidth="1"/>
    <col min="2049" max="2049" width="50.85546875" customWidth="1"/>
    <col min="2050" max="2054" width="12.7109375" customWidth="1"/>
    <col min="2305" max="2305" width="50.85546875" customWidth="1"/>
    <col min="2306" max="2310" width="12.7109375" customWidth="1"/>
    <col min="2561" max="2561" width="50.85546875" customWidth="1"/>
    <col min="2562" max="2566" width="12.7109375" customWidth="1"/>
    <col min="2817" max="2817" width="50.85546875" customWidth="1"/>
    <col min="2818" max="2822" width="12.7109375" customWidth="1"/>
    <col min="3073" max="3073" width="50.85546875" customWidth="1"/>
    <col min="3074" max="3078" width="12.7109375" customWidth="1"/>
    <col min="3329" max="3329" width="50.85546875" customWidth="1"/>
    <col min="3330" max="3334" width="12.7109375" customWidth="1"/>
    <col min="3585" max="3585" width="50.85546875" customWidth="1"/>
    <col min="3586" max="3590" width="12.7109375" customWidth="1"/>
    <col min="3841" max="3841" width="50.85546875" customWidth="1"/>
    <col min="3842" max="3846" width="12.7109375" customWidth="1"/>
    <col min="4097" max="4097" width="50.85546875" customWidth="1"/>
    <col min="4098" max="4102" width="12.7109375" customWidth="1"/>
    <col min="4353" max="4353" width="50.85546875" customWidth="1"/>
    <col min="4354" max="4358" width="12.7109375" customWidth="1"/>
    <col min="4609" max="4609" width="50.85546875" customWidth="1"/>
    <col min="4610" max="4614" width="12.7109375" customWidth="1"/>
    <col min="4865" max="4865" width="50.85546875" customWidth="1"/>
    <col min="4866" max="4870" width="12.7109375" customWidth="1"/>
    <col min="5121" max="5121" width="50.85546875" customWidth="1"/>
    <col min="5122" max="5126" width="12.7109375" customWidth="1"/>
    <col min="5377" max="5377" width="50.85546875" customWidth="1"/>
    <col min="5378" max="5382" width="12.7109375" customWidth="1"/>
    <col min="5633" max="5633" width="50.85546875" customWidth="1"/>
    <col min="5634" max="5638" width="12.7109375" customWidth="1"/>
    <col min="5889" max="5889" width="50.85546875" customWidth="1"/>
    <col min="5890" max="5894" width="12.7109375" customWidth="1"/>
    <col min="6145" max="6145" width="50.85546875" customWidth="1"/>
    <col min="6146" max="6150" width="12.7109375" customWidth="1"/>
    <col min="6401" max="6401" width="50.85546875" customWidth="1"/>
    <col min="6402" max="6406" width="12.7109375" customWidth="1"/>
    <col min="6657" max="6657" width="50.85546875" customWidth="1"/>
    <col min="6658" max="6662" width="12.7109375" customWidth="1"/>
    <col min="6913" max="6913" width="50.85546875" customWidth="1"/>
    <col min="6914" max="6918" width="12.7109375" customWidth="1"/>
    <col min="7169" max="7169" width="50.85546875" customWidth="1"/>
    <col min="7170" max="7174" width="12.7109375" customWidth="1"/>
    <col min="7425" max="7425" width="50.85546875" customWidth="1"/>
    <col min="7426" max="7430" width="12.7109375" customWidth="1"/>
    <col min="7681" max="7681" width="50.85546875" customWidth="1"/>
    <col min="7682" max="7686" width="12.7109375" customWidth="1"/>
    <col min="7937" max="7937" width="50.85546875" customWidth="1"/>
    <col min="7938" max="7942" width="12.7109375" customWidth="1"/>
    <col min="8193" max="8193" width="50.85546875" customWidth="1"/>
    <col min="8194" max="8198" width="12.7109375" customWidth="1"/>
    <col min="8449" max="8449" width="50.85546875" customWidth="1"/>
    <col min="8450" max="8454" width="12.7109375" customWidth="1"/>
    <col min="8705" max="8705" width="50.85546875" customWidth="1"/>
    <col min="8706" max="8710" width="12.7109375" customWidth="1"/>
    <col min="8961" max="8961" width="50.85546875" customWidth="1"/>
    <col min="8962" max="8966" width="12.7109375" customWidth="1"/>
    <col min="9217" max="9217" width="50.85546875" customWidth="1"/>
    <col min="9218" max="9222" width="12.7109375" customWidth="1"/>
    <col min="9473" max="9473" width="50.85546875" customWidth="1"/>
    <col min="9474" max="9478" width="12.7109375" customWidth="1"/>
    <col min="9729" max="9729" width="50.85546875" customWidth="1"/>
    <col min="9730" max="9734" width="12.7109375" customWidth="1"/>
    <col min="9985" max="9985" width="50.85546875" customWidth="1"/>
    <col min="9986" max="9990" width="12.7109375" customWidth="1"/>
    <col min="10241" max="10241" width="50.85546875" customWidth="1"/>
    <col min="10242" max="10246" width="12.7109375" customWidth="1"/>
    <col min="10497" max="10497" width="50.85546875" customWidth="1"/>
    <col min="10498" max="10502" width="12.7109375" customWidth="1"/>
    <col min="10753" max="10753" width="50.85546875" customWidth="1"/>
    <col min="10754" max="10758" width="12.7109375" customWidth="1"/>
    <col min="11009" max="11009" width="50.85546875" customWidth="1"/>
    <col min="11010" max="11014" width="12.7109375" customWidth="1"/>
    <col min="11265" max="11265" width="50.85546875" customWidth="1"/>
    <col min="11266" max="11270" width="12.7109375" customWidth="1"/>
    <col min="11521" max="11521" width="50.85546875" customWidth="1"/>
    <col min="11522" max="11526" width="12.7109375" customWidth="1"/>
    <col min="11777" max="11777" width="50.85546875" customWidth="1"/>
    <col min="11778" max="11782" width="12.7109375" customWidth="1"/>
    <col min="12033" max="12033" width="50.85546875" customWidth="1"/>
    <col min="12034" max="12038" width="12.7109375" customWidth="1"/>
    <col min="12289" max="12289" width="50.85546875" customWidth="1"/>
    <col min="12290" max="12294" width="12.7109375" customWidth="1"/>
    <col min="12545" max="12545" width="50.85546875" customWidth="1"/>
    <col min="12546" max="12550" width="12.7109375" customWidth="1"/>
    <col min="12801" max="12801" width="50.85546875" customWidth="1"/>
    <col min="12802" max="12806" width="12.7109375" customWidth="1"/>
    <col min="13057" max="13057" width="50.85546875" customWidth="1"/>
    <col min="13058" max="13062" width="12.7109375" customWidth="1"/>
    <col min="13313" max="13313" width="50.85546875" customWidth="1"/>
    <col min="13314" max="13318" width="12.7109375" customWidth="1"/>
    <col min="13569" max="13569" width="50.85546875" customWidth="1"/>
    <col min="13570" max="13574" width="12.7109375" customWidth="1"/>
    <col min="13825" max="13825" width="50.85546875" customWidth="1"/>
    <col min="13826" max="13830" width="12.7109375" customWidth="1"/>
    <col min="14081" max="14081" width="50.85546875" customWidth="1"/>
    <col min="14082" max="14086" width="12.7109375" customWidth="1"/>
    <col min="14337" max="14337" width="50.85546875" customWidth="1"/>
    <col min="14338" max="14342" width="12.7109375" customWidth="1"/>
    <col min="14593" max="14593" width="50.85546875" customWidth="1"/>
    <col min="14594" max="14598" width="12.7109375" customWidth="1"/>
    <col min="14849" max="14849" width="50.85546875" customWidth="1"/>
    <col min="14850" max="14854" width="12.7109375" customWidth="1"/>
    <col min="15105" max="15105" width="50.85546875" customWidth="1"/>
    <col min="15106" max="15110" width="12.7109375" customWidth="1"/>
    <col min="15361" max="15361" width="50.85546875" customWidth="1"/>
    <col min="15362" max="15366" width="12.7109375" customWidth="1"/>
    <col min="15617" max="15617" width="50.85546875" customWidth="1"/>
    <col min="15618" max="15622" width="12.7109375" customWidth="1"/>
    <col min="15873" max="15873" width="50.85546875" customWidth="1"/>
    <col min="15874" max="15878" width="12.7109375" customWidth="1"/>
    <col min="16129" max="16129" width="50.85546875" customWidth="1"/>
    <col min="16130" max="16134" width="12.7109375" customWidth="1"/>
  </cols>
  <sheetData>
    <row r="1" spans="1:13" ht="30">
      <c r="A1" s="1" t="s">
        <v>90</v>
      </c>
      <c r="B1" s="2"/>
      <c r="C1" s="3"/>
    </row>
    <row r="2" spans="1:13" ht="30">
      <c r="A2" s="5"/>
      <c r="B2" s="6"/>
      <c r="C2" s="7"/>
    </row>
    <row r="3" spans="1:13" ht="20.25">
      <c r="A3" s="86" t="s">
        <v>88</v>
      </c>
      <c r="B3" s="86"/>
      <c r="C3" s="7"/>
    </row>
    <row r="4" spans="1:13">
      <c r="A4" s="7" t="s">
        <v>89</v>
      </c>
      <c r="B4" s="7"/>
      <c r="C4" s="7" t="s">
        <v>0</v>
      </c>
    </row>
    <row r="5" spans="1:13">
      <c r="A5" s="7"/>
      <c r="B5" s="7"/>
      <c r="C5" s="7" t="s">
        <v>1</v>
      </c>
    </row>
    <row r="6" spans="1:13">
      <c r="A6" s="7"/>
      <c r="B6" s="7"/>
      <c r="C6" s="7"/>
    </row>
    <row r="7" spans="1:13">
      <c r="A7" s="7" t="s">
        <v>2</v>
      </c>
      <c r="B7" s="7"/>
      <c r="C7" s="7" t="s">
        <v>3</v>
      </c>
    </row>
    <row r="8" spans="1:13">
      <c r="A8" s="7"/>
      <c r="B8" s="7"/>
      <c r="C8" s="7"/>
    </row>
    <row r="9" spans="1:13" ht="15.75" thickBot="1">
      <c r="A9" s="86" t="s">
        <v>4</v>
      </c>
      <c r="B9" s="86"/>
      <c r="C9" s="7"/>
    </row>
    <row r="10" spans="1:13" ht="39" thickBot="1">
      <c r="A10" s="8"/>
      <c r="B10" s="8"/>
      <c r="C10" s="48" t="s">
        <v>46</v>
      </c>
      <c r="D10" s="44">
        <v>2016</v>
      </c>
      <c r="E10" s="45">
        <v>2017</v>
      </c>
      <c r="F10" s="45">
        <v>2018</v>
      </c>
      <c r="G10" s="45">
        <v>2019</v>
      </c>
      <c r="H10" s="46">
        <v>2020</v>
      </c>
      <c r="K10" s="71" t="s">
        <v>82</v>
      </c>
      <c r="L10" s="65"/>
      <c r="M10" s="72" t="s">
        <v>83</v>
      </c>
    </row>
    <row r="11" spans="1:13" ht="26.25" thickBot="1">
      <c r="A11" s="10">
        <v>1</v>
      </c>
      <c r="B11" s="11" t="s">
        <v>16</v>
      </c>
      <c r="C11" s="12" t="s">
        <v>17</v>
      </c>
      <c r="D11" s="43">
        <v>67000</v>
      </c>
      <c r="E11" s="43">
        <v>60000</v>
      </c>
      <c r="F11" s="43">
        <v>60000</v>
      </c>
      <c r="G11" s="43">
        <v>60000</v>
      </c>
      <c r="H11" s="43">
        <v>60000</v>
      </c>
      <c r="K11" s="36"/>
      <c r="L11" s="36"/>
      <c r="M11" s="36"/>
    </row>
    <row r="12" spans="1:13" ht="15.75">
      <c r="A12" s="13">
        <v>2</v>
      </c>
      <c r="B12" s="14" t="s">
        <v>16</v>
      </c>
      <c r="C12" s="15" t="s">
        <v>18</v>
      </c>
      <c r="D12" s="35"/>
      <c r="E12" s="36"/>
      <c r="F12" s="36"/>
      <c r="G12" s="36"/>
      <c r="H12" s="36"/>
      <c r="K12" s="36"/>
      <c r="L12" s="36"/>
      <c r="M12" s="36"/>
    </row>
    <row r="13" spans="1:13" ht="20.100000000000001" customHeight="1">
      <c r="A13" s="13">
        <v>3</v>
      </c>
      <c r="B13" s="16">
        <v>1111</v>
      </c>
      <c r="C13" s="17" t="s">
        <v>19</v>
      </c>
      <c r="D13" s="36">
        <v>500000</v>
      </c>
      <c r="E13" s="36">
        <v>505000</v>
      </c>
      <c r="F13" s="36">
        <v>510000</v>
      </c>
      <c r="G13" s="36">
        <v>517000</v>
      </c>
      <c r="H13" s="36">
        <v>525000</v>
      </c>
      <c r="K13" s="36"/>
      <c r="L13" s="36"/>
      <c r="M13" s="36"/>
    </row>
    <row r="14" spans="1:13" ht="20.100000000000001" customHeight="1">
      <c r="A14" s="13">
        <v>4</v>
      </c>
      <c r="B14" s="16">
        <v>1112</v>
      </c>
      <c r="C14" s="17" t="s">
        <v>20</v>
      </c>
      <c r="D14" s="36">
        <v>10000</v>
      </c>
      <c r="E14" s="36">
        <v>10000</v>
      </c>
      <c r="F14" s="36">
        <v>10000</v>
      </c>
      <c r="G14" s="36">
        <v>10000</v>
      </c>
      <c r="H14" s="36">
        <v>10000</v>
      </c>
      <c r="K14" s="36"/>
      <c r="L14" s="36"/>
      <c r="M14" s="36"/>
    </row>
    <row r="15" spans="1:13" ht="20.100000000000001" customHeight="1">
      <c r="A15" s="13"/>
      <c r="B15" s="16">
        <v>1113</v>
      </c>
      <c r="C15" s="17" t="s">
        <v>21</v>
      </c>
      <c r="D15" s="36">
        <v>60000</v>
      </c>
      <c r="E15" s="36">
        <v>60000</v>
      </c>
      <c r="F15" s="36">
        <v>60000</v>
      </c>
      <c r="G15" s="36">
        <v>60000</v>
      </c>
      <c r="H15" s="36">
        <v>60000</v>
      </c>
      <c r="K15" s="36"/>
      <c r="L15" s="36"/>
      <c r="M15" s="36"/>
    </row>
    <row r="16" spans="1:13" ht="20.100000000000001" customHeight="1">
      <c r="A16" s="13">
        <v>5</v>
      </c>
      <c r="B16" s="16">
        <v>1121</v>
      </c>
      <c r="C16" s="17" t="s">
        <v>22</v>
      </c>
      <c r="D16" s="36">
        <v>500000</v>
      </c>
      <c r="E16" s="36">
        <v>510000</v>
      </c>
      <c r="F16" s="36">
        <v>520000</v>
      </c>
      <c r="G16" s="36">
        <v>525000</v>
      </c>
      <c r="H16" s="36">
        <v>530000</v>
      </c>
      <c r="K16" s="36"/>
      <c r="L16" s="36"/>
      <c r="M16" s="36"/>
    </row>
    <row r="17" spans="1:13" ht="20.100000000000001" customHeight="1">
      <c r="A17" s="13">
        <v>6</v>
      </c>
      <c r="B17" s="16">
        <v>1122</v>
      </c>
      <c r="C17" s="17" t="s">
        <v>23</v>
      </c>
      <c r="D17" s="36">
        <v>10000</v>
      </c>
      <c r="E17" s="36">
        <v>10000</v>
      </c>
      <c r="F17" s="36">
        <v>10000</v>
      </c>
      <c r="G17" s="36">
        <v>10000</v>
      </c>
      <c r="H17" s="36">
        <v>10000</v>
      </c>
      <c r="K17" s="36"/>
      <c r="L17" s="36"/>
      <c r="M17" s="36"/>
    </row>
    <row r="18" spans="1:13" ht="20.100000000000001" customHeight="1">
      <c r="A18" s="13">
        <v>7</v>
      </c>
      <c r="B18" s="16">
        <v>1211</v>
      </c>
      <c r="C18" s="17" t="s">
        <v>24</v>
      </c>
      <c r="D18" s="36">
        <v>1100000</v>
      </c>
      <c r="E18" s="47">
        <v>1110000</v>
      </c>
      <c r="F18" s="47">
        <v>1120000</v>
      </c>
      <c r="G18" s="47">
        <v>1130000</v>
      </c>
      <c r="H18" s="47">
        <v>1140000</v>
      </c>
      <c r="K18" s="36"/>
      <c r="L18" s="36"/>
      <c r="M18" s="36"/>
    </row>
    <row r="19" spans="1:13" ht="20.100000000000001" customHeight="1">
      <c r="A19" s="13">
        <v>8</v>
      </c>
      <c r="B19" s="16"/>
      <c r="C19" s="17"/>
      <c r="D19" s="36"/>
      <c r="E19" s="36"/>
      <c r="F19" s="36"/>
      <c r="G19" s="36"/>
      <c r="H19" s="36"/>
      <c r="K19" s="36"/>
      <c r="L19" s="36"/>
      <c r="M19" s="36"/>
    </row>
    <row r="20" spans="1:13" ht="25.5">
      <c r="A20" s="13">
        <v>9</v>
      </c>
      <c r="B20" s="16">
        <v>1340</v>
      </c>
      <c r="C20" s="17" t="s">
        <v>25</v>
      </c>
      <c r="D20" s="36"/>
      <c r="E20" s="36"/>
      <c r="F20" s="36"/>
      <c r="G20" s="36"/>
      <c r="H20" s="36"/>
      <c r="K20" s="36"/>
      <c r="L20" s="36"/>
      <c r="M20" s="36"/>
    </row>
    <row r="21" spans="1:13" ht="15.75">
      <c r="A21" s="13">
        <v>10</v>
      </c>
      <c r="B21" s="16">
        <v>1341</v>
      </c>
      <c r="C21" s="17" t="s">
        <v>26</v>
      </c>
      <c r="D21" s="36"/>
      <c r="E21" s="36"/>
      <c r="F21" s="36"/>
      <c r="G21" s="36"/>
      <c r="H21" s="36"/>
      <c r="K21" s="36"/>
      <c r="L21" s="36"/>
      <c r="M21" s="36"/>
    </row>
    <row r="22" spans="1:13" ht="20.100000000000001" customHeight="1" thickBot="1">
      <c r="A22" s="18">
        <v>18</v>
      </c>
      <c r="B22" s="16">
        <v>1511</v>
      </c>
      <c r="C22" s="17" t="s">
        <v>27</v>
      </c>
      <c r="D22" s="37">
        <v>820000</v>
      </c>
      <c r="E22" s="36">
        <v>820000</v>
      </c>
      <c r="F22" s="36">
        <v>820000</v>
      </c>
      <c r="G22" s="36">
        <v>820000</v>
      </c>
      <c r="H22" s="36">
        <v>820000</v>
      </c>
      <c r="K22" s="36"/>
      <c r="L22" s="36"/>
      <c r="M22" s="36"/>
    </row>
    <row r="23" spans="1:13" ht="20.100000000000001" customHeight="1" thickBot="1">
      <c r="A23" s="19">
        <v>19</v>
      </c>
      <c r="B23" s="20" t="s">
        <v>16</v>
      </c>
      <c r="C23" s="21" t="s">
        <v>28</v>
      </c>
      <c r="D23" s="38">
        <f>SUM(D13:D22)</f>
        <v>3000000</v>
      </c>
      <c r="E23" s="38">
        <f t="shared" ref="E23:H23" si="0">SUM(E13:E22)</f>
        <v>3025000</v>
      </c>
      <c r="F23" s="38">
        <f t="shared" si="0"/>
        <v>3050000</v>
      </c>
      <c r="G23" s="38">
        <f t="shared" si="0"/>
        <v>3072000</v>
      </c>
      <c r="H23" s="38">
        <f t="shared" si="0"/>
        <v>3095000</v>
      </c>
      <c r="K23" s="36"/>
      <c r="L23" s="36"/>
      <c r="M23" s="36"/>
    </row>
    <row r="24" spans="1:13" ht="20.100000000000001" customHeight="1">
      <c r="A24" s="13">
        <v>20</v>
      </c>
      <c r="B24" s="14" t="s">
        <v>16</v>
      </c>
      <c r="C24" s="15" t="s">
        <v>29</v>
      </c>
      <c r="D24" s="36"/>
      <c r="E24" s="36"/>
      <c r="F24" s="36"/>
      <c r="G24" s="36"/>
      <c r="H24" s="36"/>
      <c r="K24" s="36"/>
      <c r="L24" s="36"/>
      <c r="M24" s="36"/>
    </row>
    <row r="25" spans="1:13" ht="20.100000000000001" customHeight="1">
      <c r="A25" s="13"/>
      <c r="B25" s="16">
        <v>4111</v>
      </c>
      <c r="C25" s="17" t="s">
        <v>30</v>
      </c>
      <c r="D25" s="36"/>
      <c r="E25" s="36"/>
      <c r="F25" s="36"/>
      <c r="G25" s="36"/>
      <c r="H25" s="36"/>
      <c r="K25" s="36"/>
      <c r="L25" s="36"/>
      <c r="M25" s="36"/>
    </row>
    <row r="26" spans="1:13" ht="25.5">
      <c r="A26" s="13">
        <v>21</v>
      </c>
      <c r="B26" s="16">
        <v>4112</v>
      </c>
      <c r="C26" s="17" t="s">
        <v>31</v>
      </c>
      <c r="D26" s="36">
        <v>44000</v>
      </c>
      <c r="E26" s="36">
        <v>44000</v>
      </c>
      <c r="F26" s="36">
        <v>44000</v>
      </c>
      <c r="G26" s="36">
        <v>44000</v>
      </c>
      <c r="H26" s="36">
        <v>44000</v>
      </c>
      <c r="K26" s="36"/>
      <c r="L26" s="36"/>
      <c r="M26" s="36"/>
    </row>
    <row r="27" spans="1:13" ht="20.100000000000001" customHeight="1">
      <c r="A27" s="22" t="s">
        <v>32</v>
      </c>
      <c r="B27" s="23"/>
      <c r="C27" s="24" t="s">
        <v>33</v>
      </c>
      <c r="D27" s="36">
        <v>44000</v>
      </c>
      <c r="E27" s="36">
        <v>44000</v>
      </c>
      <c r="F27" s="36">
        <v>44000</v>
      </c>
      <c r="G27" s="36">
        <v>44000</v>
      </c>
      <c r="H27" s="36">
        <v>44000</v>
      </c>
      <c r="K27" s="36"/>
      <c r="L27" s="36"/>
      <c r="M27" s="36"/>
    </row>
    <row r="28" spans="1:13" ht="20.100000000000001" customHeight="1">
      <c r="A28" s="22" t="s">
        <v>34</v>
      </c>
      <c r="B28" s="23"/>
      <c r="C28" s="25" t="s">
        <v>35</v>
      </c>
      <c r="D28" s="36"/>
      <c r="E28" s="36"/>
      <c r="F28" s="36"/>
      <c r="G28" s="36"/>
      <c r="H28" s="36"/>
      <c r="K28" s="36"/>
      <c r="L28" s="36"/>
      <c r="M28" s="36"/>
    </row>
    <row r="29" spans="1:13" ht="20.100000000000001" customHeight="1">
      <c r="A29" s="13"/>
      <c r="B29" s="16">
        <v>4116</v>
      </c>
      <c r="C29" s="17" t="s">
        <v>36</v>
      </c>
      <c r="D29" s="36">
        <v>168000</v>
      </c>
      <c r="E29" s="36">
        <v>168000</v>
      </c>
      <c r="F29" s="36">
        <v>168000</v>
      </c>
      <c r="G29" s="36">
        <v>168000</v>
      </c>
      <c r="H29" s="36">
        <v>168000</v>
      </c>
      <c r="K29" s="36"/>
      <c r="L29" s="36"/>
      <c r="M29" s="36"/>
    </row>
    <row r="30" spans="1:13" ht="20.100000000000001" customHeight="1">
      <c r="A30" s="13">
        <v>22</v>
      </c>
      <c r="B30" s="16">
        <v>4121</v>
      </c>
      <c r="C30" s="17" t="s">
        <v>37</v>
      </c>
      <c r="D30" s="36"/>
      <c r="E30" s="36"/>
      <c r="F30" s="36"/>
      <c r="G30" s="36"/>
      <c r="H30" s="36"/>
      <c r="K30" s="36"/>
      <c r="L30" s="36"/>
      <c r="M30" s="36"/>
    </row>
    <row r="31" spans="1:13" ht="20.100000000000001" customHeight="1">
      <c r="A31" s="13">
        <v>23</v>
      </c>
      <c r="B31" s="16">
        <v>4122</v>
      </c>
      <c r="C31" s="17" t="s">
        <v>38</v>
      </c>
      <c r="D31" s="36"/>
      <c r="E31" s="36"/>
      <c r="F31" s="36"/>
      <c r="G31" s="36"/>
      <c r="H31" s="36"/>
      <c r="K31" s="36"/>
      <c r="L31" s="36"/>
      <c r="M31" s="36"/>
    </row>
    <row r="32" spans="1:13" ht="20.100000000000001" customHeight="1">
      <c r="A32" s="18"/>
      <c r="B32" s="16">
        <v>4134</v>
      </c>
      <c r="C32" s="26" t="s">
        <v>39</v>
      </c>
      <c r="D32" s="36"/>
      <c r="E32" s="36"/>
      <c r="F32" s="36"/>
      <c r="G32" s="36"/>
      <c r="H32" s="36"/>
      <c r="K32" s="36"/>
      <c r="L32" s="36"/>
      <c r="M32" s="36"/>
    </row>
    <row r="33" spans="1:13" ht="20.100000000000001" customHeight="1" thickBot="1">
      <c r="A33" s="18"/>
      <c r="B33" s="63">
        <v>4216</v>
      </c>
      <c r="C33" s="64" t="s">
        <v>84</v>
      </c>
      <c r="D33" s="37"/>
      <c r="E33" s="37"/>
      <c r="F33" s="37"/>
      <c r="G33" s="37"/>
      <c r="H33" s="37"/>
      <c r="K33" s="40">
        <v>9000000</v>
      </c>
      <c r="L33" s="40"/>
      <c r="M33" s="40">
        <v>24000000</v>
      </c>
    </row>
    <row r="34" spans="1:13" ht="20.100000000000001" customHeight="1" thickTop="1" thickBot="1">
      <c r="A34" s="27">
        <v>24</v>
      </c>
      <c r="B34" s="28" t="s">
        <v>16</v>
      </c>
      <c r="C34" s="29" t="s">
        <v>40</v>
      </c>
      <c r="D34" s="38">
        <f>SUM(D11,D23,D25,D26,D29)</f>
        <v>3279000</v>
      </c>
      <c r="E34" s="38">
        <f t="shared" ref="E34:H34" si="1">SUM(E11,E23,E25,E26,E29)</f>
        <v>3297000</v>
      </c>
      <c r="F34" s="38">
        <f t="shared" si="1"/>
        <v>3322000</v>
      </c>
      <c r="G34" s="38">
        <f t="shared" si="1"/>
        <v>3344000</v>
      </c>
      <c r="H34" s="38">
        <f t="shared" si="1"/>
        <v>3367000</v>
      </c>
      <c r="J34" s="67" t="s">
        <v>85</v>
      </c>
      <c r="K34" s="68">
        <v>9000000</v>
      </c>
      <c r="L34" s="68"/>
      <c r="M34" s="68">
        <v>24000000</v>
      </c>
    </row>
    <row r="35" spans="1:13" ht="26.25" thickTop="1">
      <c r="A35" s="13">
        <v>25</v>
      </c>
      <c r="B35" s="16">
        <v>8115</v>
      </c>
      <c r="C35" s="17" t="s">
        <v>41</v>
      </c>
      <c r="D35" s="39">
        <v>406000</v>
      </c>
      <c r="E35" s="39">
        <f>+E86-E34</f>
        <v>-850000</v>
      </c>
      <c r="F35" s="39">
        <f t="shared" ref="F35:H35" si="2">+F86-F34</f>
        <v>-1475000</v>
      </c>
      <c r="G35" s="39">
        <f t="shared" si="2"/>
        <v>-1497000</v>
      </c>
      <c r="H35" s="39">
        <f t="shared" si="2"/>
        <v>-1520000</v>
      </c>
    </row>
    <row r="36" spans="1:13" ht="20.100000000000001" customHeight="1">
      <c r="A36" s="13">
        <v>26</v>
      </c>
      <c r="B36" s="30">
        <v>8123</v>
      </c>
      <c r="C36" s="31" t="s">
        <v>42</v>
      </c>
      <c r="D36" s="36"/>
      <c r="E36" s="36"/>
      <c r="F36" s="36"/>
      <c r="G36" s="36"/>
      <c r="H36" s="36"/>
    </row>
    <row r="37" spans="1:13" ht="26.25" thickBot="1">
      <c r="A37" s="32">
        <v>27</v>
      </c>
      <c r="B37" s="33">
        <v>8124</v>
      </c>
      <c r="C37" s="34" t="s">
        <v>43</v>
      </c>
      <c r="D37" s="36"/>
      <c r="E37" s="36"/>
      <c r="F37" s="36"/>
      <c r="G37" s="36"/>
      <c r="H37" s="36"/>
      <c r="J37" s="62"/>
      <c r="K37">
        <v>327900</v>
      </c>
    </row>
    <row r="38" spans="1:13" ht="15.75">
      <c r="A38" s="77"/>
      <c r="B38" s="78"/>
      <c r="C38" s="79"/>
      <c r="D38" s="39"/>
      <c r="E38" s="39"/>
      <c r="F38" s="39"/>
      <c r="G38" s="39"/>
      <c r="H38" s="39"/>
      <c r="K38">
        <v>40600</v>
      </c>
    </row>
    <row r="39" spans="1:13" ht="15.75">
      <c r="A39" s="80" t="s">
        <v>44</v>
      </c>
      <c r="B39" s="81"/>
      <c r="C39" s="82"/>
      <c r="D39" s="41">
        <v>3695000</v>
      </c>
      <c r="E39" s="41">
        <f>SUM(E34,E35,E36,E37)</f>
        <v>2447000</v>
      </c>
      <c r="F39" s="41">
        <f t="shared" ref="F39:H39" si="3">SUM(F34,F35,F36,F37)</f>
        <v>1847000</v>
      </c>
      <c r="G39" s="41">
        <f t="shared" si="3"/>
        <v>1847000</v>
      </c>
      <c r="H39" s="41">
        <f t="shared" si="3"/>
        <v>1847000</v>
      </c>
    </row>
    <row r="40" spans="1:13" ht="16.5" thickBot="1">
      <c r="A40" s="83" t="s">
        <v>45</v>
      </c>
      <c r="B40" s="84"/>
      <c r="C40" s="85"/>
      <c r="D40" s="42"/>
      <c r="E40" s="42"/>
      <c r="F40" s="42"/>
      <c r="G40" s="42"/>
      <c r="H40" s="42"/>
    </row>
    <row r="41" spans="1:13" ht="15.75" thickTop="1">
      <c r="D41" s="9"/>
    </row>
    <row r="42" spans="1:13" ht="15.75" thickBot="1"/>
    <row r="43" spans="1:13" ht="32.25" thickBot="1">
      <c r="C43" s="48" t="s">
        <v>47</v>
      </c>
      <c r="D43" s="44">
        <v>2016</v>
      </c>
      <c r="E43" s="45">
        <v>2017</v>
      </c>
      <c r="F43" s="45">
        <v>2018</v>
      </c>
      <c r="G43" s="45">
        <v>2019</v>
      </c>
      <c r="H43" s="46">
        <v>2020</v>
      </c>
      <c r="K43" s="74" t="s">
        <v>82</v>
      </c>
      <c r="L43" s="75"/>
      <c r="M43" s="76" t="s">
        <v>83</v>
      </c>
    </row>
    <row r="44" spans="1:13">
      <c r="A44" s="49" t="s">
        <v>6</v>
      </c>
      <c r="B44" s="50" t="s">
        <v>5</v>
      </c>
      <c r="C44" s="50" t="s">
        <v>48</v>
      </c>
      <c r="K44" s="73"/>
      <c r="L44" s="73"/>
      <c r="M44" s="73"/>
    </row>
    <row r="45" spans="1:13">
      <c r="A45" s="51">
        <v>1031</v>
      </c>
      <c r="B45" s="52"/>
      <c r="C45" s="52" t="s">
        <v>49</v>
      </c>
      <c r="D45" s="55">
        <v>70000</v>
      </c>
      <c r="E45" s="55">
        <v>70000</v>
      </c>
      <c r="F45" s="55">
        <v>70000</v>
      </c>
      <c r="G45" s="55">
        <v>70000</v>
      </c>
      <c r="H45" s="55">
        <v>70000</v>
      </c>
      <c r="K45" s="56"/>
      <c r="L45" s="56"/>
      <c r="M45" s="56"/>
    </row>
    <row r="46" spans="1:13">
      <c r="A46" s="51">
        <v>2212</v>
      </c>
      <c r="B46" s="52"/>
      <c r="C46" s="52" t="s">
        <v>7</v>
      </c>
      <c r="D46" s="55">
        <v>150000</v>
      </c>
      <c r="E46" s="55">
        <v>100000</v>
      </c>
      <c r="F46" s="55">
        <v>100000</v>
      </c>
      <c r="G46" s="55">
        <v>100000</v>
      </c>
      <c r="H46" s="55">
        <v>100000</v>
      </c>
      <c r="K46" s="56"/>
      <c r="L46" s="56"/>
      <c r="M46" s="56"/>
    </row>
    <row r="47" spans="1:13">
      <c r="A47" s="51">
        <v>2221</v>
      </c>
      <c r="B47" s="52"/>
      <c r="C47" s="52" t="s">
        <v>8</v>
      </c>
      <c r="D47" s="55">
        <v>34000</v>
      </c>
      <c r="E47" s="55">
        <v>34000</v>
      </c>
      <c r="F47" s="55">
        <v>34000</v>
      </c>
      <c r="G47" s="55">
        <v>34000</v>
      </c>
      <c r="H47" s="55">
        <v>34000</v>
      </c>
      <c r="K47" s="56"/>
      <c r="L47" s="56"/>
      <c r="M47" s="56"/>
    </row>
    <row r="48" spans="1:13">
      <c r="A48" s="51">
        <v>2310</v>
      </c>
      <c r="B48" s="52"/>
      <c r="C48" s="52" t="s">
        <v>9</v>
      </c>
      <c r="D48" s="55">
        <v>360000</v>
      </c>
      <c r="E48" s="55"/>
      <c r="F48" s="55"/>
      <c r="G48" s="55"/>
      <c r="H48" s="55"/>
      <c r="K48" s="56"/>
      <c r="L48" s="56"/>
      <c r="M48" s="56"/>
    </row>
    <row r="49" spans="1:13">
      <c r="A49" s="51"/>
      <c r="B49" s="52">
        <v>5169</v>
      </c>
      <c r="C49" s="52" t="s">
        <v>51</v>
      </c>
      <c r="D49" s="56">
        <v>10000</v>
      </c>
      <c r="E49" s="56"/>
      <c r="F49" s="56"/>
      <c r="G49" s="56"/>
      <c r="H49" s="56"/>
      <c r="K49" s="56">
        <v>300000</v>
      </c>
      <c r="L49" s="56"/>
      <c r="M49" s="56">
        <v>600000</v>
      </c>
    </row>
    <row r="50" spans="1:13">
      <c r="A50" s="51"/>
      <c r="B50" s="52">
        <v>6121</v>
      </c>
      <c r="C50" s="52" t="s">
        <v>52</v>
      </c>
      <c r="D50" s="56"/>
      <c r="E50" s="56"/>
      <c r="F50" s="56"/>
      <c r="G50" s="56"/>
      <c r="H50" s="56"/>
      <c r="K50" s="56">
        <v>15000000</v>
      </c>
      <c r="L50" s="56"/>
      <c r="M50" s="56">
        <v>30000000</v>
      </c>
    </row>
    <row r="51" spans="1:13">
      <c r="A51" s="51"/>
      <c r="B51" s="52">
        <v>6121</v>
      </c>
      <c r="C51" s="52" t="s">
        <v>53</v>
      </c>
      <c r="D51" s="56">
        <v>350000</v>
      </c>
      <c r="E51" s="56"/>
      <c r="F51" s="56"/>
      <c r="G51" s="56"/>
      <c r="H51" s="56"/>
      <c r="K51" s="56">
        <v>200000</v>
      </c>
      <c r="L51" s="56"/>
      <c r="M51" s="56">
        <v>400000</v>
      </c>
    </row>
    <row r="52" spans="1:13">
      <c r="A52" s="51">
        <v>3399</v>
      </c>
      <c r="B52" s="52"/>
      <c r="C52" s="52" t="s">
        <v>54</v>
      </c>
      <c r="D52" s="55">
        <v>13000</v>
      </c>
      <c r="E52" s="55">
        <v>13000</v>
      </c>
      <c r="F52" s="55">
        <v>13000</v>
      </c>
      <c r="G52" s="55">
        <v>13000</v>
      </c>
      <c r="H52" s="55">
        <v>13000</v>
      </c>
      <c r="K52" s="56"/>
      <c r="L52" s="56"/>
      <c r="M52" s="56"/>
    </row>
    <row r="53" spans="1:13">
      <c r="A53" s="51">
        <v>3429</v>
      </c>
      <c r="B53" s="52"/>
      <c r="C53" s="52" t="s">
        <v>76</v>
      </c>
      <c r="D53" s="55">
        <v>40000</v>
      </c>
      <c r="E53" s="55">
        <v>40000</v>
      </c>
      <c r="F53" s="55">
        <v>40000</v>
      </c>
      <c r="G53" s="55">
        <v>40000</v>
      </c>
      <c r="H53" s="55">
        <v>40000</v>
      </c>
      <c r="K53" s="56"/>
      <c r="L53" s="56"/>
      <c r="M53" s="56"/>
    </row>
    <row r="54" spans="1:13">
      <c r="A54" s="51">
        <v>3631</v>
      </c>
      <c r="B54" s="52"/>
      <c r="C54" s="52" t="s">
        <v>10</v>
      </c>
      <c r="D54" s="55">
        <v>40000</v>
      </c>
      <c r="E54" s="55">
        <v>40000</v>
      </c>
      <c r="F54" s="55">
        <v>40000</v>
      </c>
      <c r="G54" s="55">
        <v>40000</v>
      </c>
      <c r="H54" s="55">
        <v>40000</v>
      </c>
      <c r="K54" s="56"/>
      <c r="L54" s="56"/>
      <c r="M54" s="56"/>
    </row>
    <row r="55" spans="1:13">
      <c r="A55" s="51">
        <v>3635</v>
      </c>
      <c r="B55" s="52"/>
      <c r="C55" s="52" t="s">
        <v>75</v>
      </c>
      <c r="D55" s="55">
        <v>200000</v>
      </c>
      <c r="E55" s="55"/>
      <c r="F55" s="55"/>
      <c r="G55" s="55"/>
      <c r="H55" s="55"/>
      <c r="K55" s="56"/>
      <c r="L55" s="56"/>
      <c r="M55" s="56"/>
    </row>
    <row r="56" spans="1:13">
      <c r="A56" s="51">
        <v>3639</v>
      </c>
      <c r="B56" s="52"/>
      <c r="C56" s="52" t="s">
        <v>56</v>
      </c>
      <c r="D56" s="55">
        <v>1638500</v>
      </c>
      <c r="E56" s="55">
        <v>1060000</v>
      </c>
      <c r="F56" s="55">
        <v>460000</v>
      </c>
      <c r="G56" s="55">
        <v>460000</v>
      </c>
      <c r="H56" s="55">
        <v>460000</v>
      </c>
      <c r="K56" s="56"/>
      <c r="L56" s="56"/>
      <c r="M56" s="56"/>
    </row>
    <row r="57" spans="1:13">
      <c r="A57" s="51"/>
      <c r="B57" s="52"/>
      <c r="C57" s="52" t="s">
        <v>77</v>
      </c>
      <c r="D57" s="56">
        <v>280500</v>
      </c>
      <c r="E57" s="56">
        <v>300000</v>
      </c>
      <c r="F57" s="56">
        <v>300000</v>
      </c>
      <c r="G57" s="56">
        <v>300000</v>
      </c>
      <c r="H57" s="56">
        <v>300000</v>
      </c>
      <c r="K57" s="56"/>
      <c r="L57" s="56"/>
      <c r="M57" s="56"/>
    </row>
    <row r="58" spans="1:13" ht="30">
      <c r="A58" s="51"/>
      <c r="B58" s="58" t="s">
        <v>87</v>
      </c>
      <c r="C58" s="58" t="s">
        <v>78</v>
      </c>
      <c r="D58" s="56">
        <v>125000</v>
      </c>
      <c r="E58" s="56">
        <v>125000</v>
      </c>
      <c r="F58" s="56">
        <v>125000</v>
      </c>
      <c r="G58" s="56">
        <v>125000</v>
      </c>
      <c r="H58" s="56">
        <v>125000</v>
      </c>
      <c r="K58" s="56"/>
      <c r="L58" s="56"/>
      <c r="M58" s="56"/>
    </row>
    <row r="59" spans="1:13">
      <c r="A59" s="51"/>
      <c r="B59" s="52" t="s">
        <v>80</v>
      </c>
      <c r="C59" s="52" t="s">
        <v>79</v>
      </c>
      <c r="D59" s="56">
        <v>13000</v>
      </c>
      <c r="E59" s="56">
        <v>15000</v>
      </c>
      <c r="F59" s="56">
        <v>15000</v>
      </c>
      <c r="G59" s="56">
        <v>15000</v>
      </c>
      <c r="H59" s="56">
        <v>15000</v>
      </c>
      <c r="K59" s="56"/>
      <c r="L59" s="56"/>
      <c r="M59" s="56"/>
    </row>
    <row r="60" spans="1:13">
      <c r="A60" s="51"/>
      <c r="B60" s="52"/>
      <c r="C60" s="52" t="s">
        <v>60</v>
      </c>
      <c r="D60" s="56">
        <v>800000</v>
      </c>
      <c r="E60" s="56">
        <v>600000</v>
      </c>
      <c r="F60" s="56"/>
      <c r="G60" s="56"/>
      <c r="H60" s="56"/>
      <c r="K60" s="56"/>
      <c r="L60" s="56"/>
      <c r="M60" s="56"/>
    </row>
    <row r="61" spans="1:13">
      <c r="A61" s="51"/>
      <c r="B61" s="52"/>
      <c r="C61" s="52" t="s">
        <v>61</v>
      </c>
      <c r="D61" s="56">
        <v>20000</v>
      </c>
      <c r="E61" s="56">
        <v>20000</v>
      </c>
      <c r="F61" s="56">
        <v>20000</v>
      </c>
      <c r="G61" s="56">
        <v>20000</v>
      </c>
      <c r="H61" s="56">
        <v>20000</v>
      </c>
      <c r="K61" s="56"/>
      <c r="L61" s="56"/>
      <c r="M61" s="56"/>
    </row>
    <row r="62" spans="1:13">
      <c r="A62" s="51">
        <v>3721</v>
      </c>
      <c r="B62" s="52"/>
      <c r="C62" s="52" t="s">
        <v>11</v>
      </c>
      <c r="D62" s="55">
        <v>30000</v>
      </c>
      <c r="E62" s="55">
        <v>30000</v>
      </c>
      <c r="F62" s="55">
        <v>30000</v>
      </c>
      <c r="G62" s="55">
        <v>30000</v>
      </c>
      <c r="H62" s="55">
        <v>30000</v>
      </c>
      <c r="K62" s="56"/>
      <c r="L62" s="56"/>
      <c r="M62" s="56"/>
    </row>
    <row r="63" spans="1:13">
      <c r="A63" s="51">
        <v>3722</v>
      </c>
      <c r="B63" s="52"/>
      <c r="C63" s="52" t="s">
        <v>12</v>
      </c>
      <c r="D63" s="55">
        <v>240000</v>
      </c>
      <c r="E63" s="55">
        <v>240000</v>
      </c>
      <c r="F63" s="55">
        <v>240000</v>
      </c>
      <c r="G63" s="55">
        <v>240000</v>
      </c>
      <c r="H63" s="55">
        <v>240000</v>
      </c>
      <c r="K63" s="56"/>
      <c r="L63" s="56"/>
      <c r="M63" s="56"/>
    </row>
    <row r="64" spans="1:13">
      <c r="A64" s="51">
        <v>3745</v>
      </c>
      <c r="B64" s="52"/>
      <c r="C64" s="52" t="s">
        <v>62</v>
      </c>
      <c r="D64" s="55">
        <v>60000</v>
      </c>
      <c r="E64" s="55">
        <v>60000</v>
      </c>
      <c r="F64" s="55">
        <v>60000</v>
      </c>
      <c r="G64" s="55">
        <v>60000</v>
      </c>
      <c r="H64" s="55">
        <v>60000</v>
      </c>
      <c r="K64" s="56"/>
      <c r="L64" s="56"/>
      <c r="M64" s="56"/>
    </row>
    <row r="65" spans="1:13">
      <c r="A65" s="51"/>
      <c r="B65" s="52">
        <v>5169</v>
      </c>
      <c r="C65" s="52" t="s">
        <v>51</v>
      </c>
      <c r="D65" s="56"/>
      <c r="K65" s="56"/>
      <c r="L65" s="56"/>
      <c r="M65" s="56"/>
    </row>
    <row r="66" spans="1:13">
      <c r="A66" s="51">
        <v>5212</v>
      </c>
      <c r="B66" s="52"/>
      <c r="C66" s="52" t="s">
        <v>63</v>
      </c>
      <c r="D66" s="55">
        <v>10000</v>
      </c>
      <c r="E66" s="55">
        <v>10000</v>
      </c>
      <c r="F66" s="55">
        <v>10000</v>
      </c>
      <c r="G66" s="55">
        <v>10000</v>
      </c>
      <c r="H66" s="55">
        <v>10000</v>
      </c>
      <c r="K66" s="56"/>
      <c r="L66" s="56"/>
      <c r="M66" s="56"/>
    </row>
    <row r="67" spans="1:13">
      <c r="A67" s="51">
        <v>5512</v>
      </c>
      <c r="B67" s="52"/>
      <c r="C67" s="52" t="s">
        <v>64</v>
      </c>
      <c r="D67" s="55">
        <v>100000</v>
      </c>
      <c r="E67" s="55">
        <v>40000</v>
      </c>
      <c r="F67" s="55">
        <v>40000</v>
      </c>
      <c r="G67" s="55">
        <v>40000</v>
      </c>
      <c r="H67" s="55">
        <v>40000</v>
      </c>
      <c r="K67" s="56"/>
      <c r="L67" s="56"/>
      <c r="M67" s="56"/>
    </row>
    <row r="68" spans="1:13">
      <c r="A68" s="51">
        <v>6112</v>
      </c>
      <c r="B68" s="52"/>
      <c r="C68" s="52" t="s">
        <v>81</v>
      </c>
      <c r="D68" s="55">
        <v>238000</v>
      </c>
      <c r="E68" s="55">
        <v>238000</v>
      </c>
      <c r="F68" s="55">
        <v>238000</v>
      </c>
      <c r="G68" s="55">
        <v>238000</v>
      </c>
      <c r="H68" s="55">
        <v>238000</v>
      </c>
      <c r="K68" s="56"/>
      <c r="L68" s="56"/>
      <c r="M68" s="56"/>
    </row>
    <row r="69" spans="1:13">
      <c r="A69" s="51">
        <v>6171</v>
      </c>
      <c r="B69" s="52"/>
      <c r="C69" s="52" t="s">
        <v>13</v>
      </c>
      <c r="D69" s="55">
        <v>447000</v>
      </c>
      <c r="E69" s="55">
        <v>447000</v>
      </c>
      <c r="F69" s="55">
        <v>447000</v>
      </c>
      <c r="G69" s="55">
        <v>447000</v>
      </c>
      <c r="H69" s="55">
        <v>447000</v>
      </c>
      <c r="K69" s="56"/>
      <c r="L69" s="56"/>
      <c r="M69" s="56"/>
    </row>
    <row r="70" spans="1:13">
      <c r="A70" s="51"/>
      <c r="B70" s="52">
        <v>5021</v>
      </c>
      <c r="C70" s="52" t="s">
        <v>66</v>
      </c>
      <c r="D70" s="56"/>
      <c r="K70" s="56"/>
      <c r="L70" s="56"/>
      <c r="M70" s="56"/>
    </row>
    <row r="71" spans="1:13">
      <c r="A71" s="51"/>
      <c r="B71" s="52">
        <v>5136</v>
      </c>
      <c r="C71" s="52" t="s">
        <v>67</v>
      </c>
      <c r="D71" s="56">
        <v>5000</v>
      </c>
      <c r="E71" s="56">
        <v>5000</v>
      </c>
      <c r="F71" s="56">
        <v>5000</v>
      </c>
      <c r="G71" s="56">
        <v>5000</v>
      </c>
      <c r="H71" s="56">
        <v>5000</v>
      </c>
      <c r="K71" s="56"/>
      <c r="L71" s="56"/>
      <c r="M71" s="56"/>
    </row>
    <row r="72" spans="1:13">
      <c r="A72" s="51"/>
      <c r="B72" s="52">
        <v>5137</v>
      </c>
      <c r="C72" s="52" t="s">
        <v>57</v>
      </c>
      <c r="D72" s="56">
        <v>50000</v>
      </c>
      <c r="E72" s="56">
        <v>50000</v>
      </c>
      <c r="F72" s="56">
        <v>50000</v>
      </c>
      <c r="G72" s="56">
        <v>50000</v>
      </c>
      <c r="H72" s="56">
        <v>50000</v>
      </c>
      <c r="K72" s="56"/>
      <c r="L72" s="56"/>
      <c r="M72" s="56"/>
    </row>
    <row r="73" spans="1:13">
      <c r="A73" s="51"/>
      <c r="B73" s="52">
        <v>5139</v>
      </c>
      <c r="C73" s="52" t="s">
        <v>58</v>
      </c>
      <c r="D73" s="56">
        <v>30000</v>
      </c>
      <c r="E73" s="56">
        <v>30000</v>
      </c>
      <c r="F73" s="56">
        <v>30000</v>
      </c>
      <c r="G73" s="56">
        <v>30000</v>
      </c>
      <c r="H73" s="56">
        <v>30000</v>
      </c>
      <c r="K73" s="56"/>
      <c r="L73" s="56"/>
      <c r="M73" s="56"/>
    </row>
    <row r="74" spans="1:13">
      <c r="A74" s="51"/>
      <c r="B74" s="52">
        <v>5153</v>
      </c>
      <c r="C74" s="52" t="s">
        <v>68</v>
      </c>
      <c r="D74" s="56">
        <v>75000</v>
      </c>
      <c r="E74" s="56">
        <v>75000</v>
      </c>
      <c r="F74" s="56">
        <v>75000</v>
      </c>
      <c r="G74" s="56">
        <v>75000</v>
      </c>
      <c r="H74" s="56">
        <v>75000</v>
      </c>
      <c r="K74" s="56"/>
      <c r="L74" s="56"/>
      <c r="M74" s="56"/>
    </row>
    <row r="75" spans="1:13">
      <c r="A75" s="51"/>
      <c r="B75" s="52">
        <v>5154</v>
      </c>
      <c r="C75" s="52" t="s">
        <v>55</v>
      </c>
      <c r="D75" s="56">
        <v>95000</v>
      </c>
      <c r="E75" s="56">
        <v>95000</v>
      </c>
      <c r="F75" s="56">
        <v>95000</v>
      </c>
      <c r="G75" s="56">
        <v>95000</v>
      </c>
      <c r="H75" s="56">
        <v>95000</v>
      </c>
      <c r="K75" s="56"/>
      <c r="L75" s="56"/>
      <c r="M75" s="56"/>
    </row>
    <row r="76" spans="1:13">
      <c r="A76" s="51"/>
      <c r="B76" s="52">
        <v>5161</v>
      </c>
      <c r="C76" s="52" t="s">
        <v>69</v>
      </c>
      <c r="D76" s="56">
        <v>7000</v>
      </c>
      <c r="E76" s="56">
        <v>7000</v>
      </c>
      <c r="F76" s="56">
        <v>7000</v>
      </c>
      <c r="G76" s="56">
        <v>7000</v>
      </c>
      <c r="H76" s="56">
        <v>7000</v>
      </c>
      <c r="K76" s="56"/>
      <c r="L76" s="56"/>
      <c r="M76" s="56"/>
    </row>
    <row r="77" spans="1:13">
      <c r="A77" s="51"/>
      <c r="B77" s="52">
        <v>5162</v>
      </c>
      <c r="C77" s="52" t="s">
        <v>70</v>
      </c>
      <c r="D77" s="57">
        <v>55000</v>
      </c>
      <c r="E77" s="57">
        <v>55000</v>
      </c>
      <c r="F77" s="57">
        <v>55000</v>
      </c>
      <c r="G77" s="57">
        <v>55000</v>
      </c>
      <c r="H77" s="57">
        <v>55000</v>
      </c>
      <c r="K77" s="56"/>
      <c r="L77" s="56"/>
      <c r="M77" s="56"/>
    </row>
    <row r="78" spans="1:13">
      <c r="A78" s="51"/>
      <c r="B78" s="52">
        <v>5163</v>
      </c>
      <c r="C78" s="52" t="s">
        <v>71</v>
      </c>
      <c r="D78" s="56">
        <v>20000</v>
      </c>
      <c r="E78" s="56">
        <v>20000</v>
      </c>
      <c r="F78" s="56">
        <v>20000</v>
      </c>
      <c r="G78" s="56">
        <v>20000</v>
      </c>
      <c r="H78" s="56">
        <v>20000</v>
      </c>
      <c r="K78" s="56"/>
      <c r="L78" s="56"/>
      <c r="M78" s="56"/>
    </row>
    <row r="79" spans="1:13">
      <c r="A79" s="51"/>
      <c r="B79" s="52">
        <v>5167</v>
      </c>
      <c r="C79" s="52" t="s">
        <v>72</v>
      </c>
      <c r="D79" s="56">
        <v>5000</v>
      </c>
      <c r="E79" s="56">
        <v>5000</v>
      </c>
      <c r="F79" s="56">
        <v>5000</v>
      </c>
      <c r="G79" s="56">
        <v>5000</v>
      </c>
      <c r="H79" s="56">
        <v>5000</v>
      </c>
      <c r="K79" s="56"/>
      <c r="L79" s="56"/>
      <c r="M79" s="56"/>
    </row>
    <row r="80" spans="1:13">
      <c r="A80" s="51"/>
      <c r="B80" s="52">
        <v>5168</v>
      </c>
      <c r="C80" s="52" t="s">
        <v>73</v>
      </c>
      <c r="D80" s="56">
        <v>60000</v>
      </c>
      <c r="E80" s="56">
        <v>60000</v>
      </c>
      <c r="F80" s="56">
        <v>60000</v>
      </c>
      <c r="G80" s="56">
        <v>60000</v>
      </c>
      <c r="H80" s="56">
        <v>60000</v>
      </c>
      <c r="K80" s="56"/>
      <c r="L80" s="56"/>
      <c r="M80" s="56"/>
    </row>
    <row r="81" spans="1:13">
      <c r="A81" s="51"/>
      <c r="B81" s="52">
        <v>5169</v>
      </c>
      <c r="C81" s="52" t="s">
        <v>50</v>
      </c>
      <c r="D81" s="56">
        <v>40000</v>
      </c>
      <c r="E81" s="56">
        <v>40000</v>
      </c>
      <c r="F81" s="56">
        <v>40000</v>
      </c>
      <c r="G81" s="56">
        <v>40000</v>
      </c>
      <c r="H81" s="56">
        <v>40000</v>
      </c>
      <c r="K81" s="56"/>
      <c r="L81" s="56"/>
      <c r="M81" s="56"/>
    </row>
    <row r="82" spans="1:13">
      <c r="A82" s="51"/>
      <c r="B82" s="52">
        <v>5173</v>
      </c>
      <c r="C82" s="52" t="s">
        <v>59</v>
      </c>
      <c r="D82" s="56">
        <v>3000</v>
      </c>
      <c r="E82" s="56">
        <v>3000</v>
      </c>
      <c r="F82" s="56">
        <v>3000</v>
      </c>
      <c r="G82" s="56">
        <v>3000</v>
      </c>
      <c r="H82" s="56">
        <v>3000</v>
      </c>
      <c r="K82" s="56"/>
      <c r="L82" s="56"/>
      <c r="M82" s="56"/>
    </row>
    <row r="83" spans="1:13">
      <c r="A83" s="51"/>
      <c r="B83" s="52">
        <v>5175</v>
      </c>
      <c r="C83" s="52" t="s">
        <v>65</v>
      </c>
      <c r="D83" s="56">
        <v>2000</v>
      </c>
      <c r="E83" s="56">
        <v>2000</v>
      </c>
      <c r="F83" s="56">
        <v>2000</v>
      </c>
      <c r="G83" s="56">
        <v>2000</v>
      </c>
      <c r="H83" s="56">
        <v>2000</v>
      </c>
      <c r="K83" s="56"/>
      <c r="L83" s="56"/>
      <c r="M83" s="56"/>
    </row>
    <row r="84" spans="1:13">
      <c r="A84" s="51">
        <v>6310</v>
      </c>
      <c r="B84" s="52"/>
      <c r="C84" s="52" t="s">
        <v>14</v>
      </c>
      <c r="D84" s="55">
        <v>10000</v>
      </c>
      <c r="E84" s="55">
        <v>10000</v>
      </c>
      <c r="F84" s="55">
        <v>10000</v>
      </c>
      <c r="G84" s="55">
        <v>10000</v>
      </c>
      <c r="H84" s="55">
        <v>10000</v>
      </c>
      <c r="K84" s="56"/>
      <c r="L84" s="56"/>
      <c r="M84" s="56"/>
    </row>
    <row r="85" spans="1:13" ht="15.75" thickBot="1">
      <c r="A85" s="51">
        <v>6399</v>
      </c>
      <c r="B85" s="52"/>
      <c r="C85" s="54" t="s">
        <v>74</v>
      </c>
      <c r="D85" s="61">
        <v>15000</v>
      </c>
      <c r="E85" s="61">
        <v>15000</v>
      </c>
      <c r="F85" s="61">
        <v>15000</v>
      </c>
      <c r="G85" s="61">
        <v>15000</v>
      </c>
      <c r="H85" s="61">
        <v>15000</v>
      </c>
      <c r="K85" s="66"/>
      <c r="L85" s="66"/>
      <c r="M85" s="66"/>
    </row>
    <row r="86" spans="1:13" ht="19.5" thickBot="1">
      <c r="A86" s="53"/>
      <c r="B86" s="54"/>
      <c r="C86" s="59" t="s">
        <v>15</v>
      </c>
      <c r="D86" s="60">
        <f>D45+D46+D47+D48+D52+D53+D54+D55+D56+D62+D63+D64+D66+D67+D68+D69+D84+D85</f>
        <v>3695500</v>
      </c>
      <c r="E86" s="60">
        <f>SUM(E84:E85,E45:E48,E52:E56,E62:E64,E66:E69)</f>
        <v>2447000</v>
      </c>
      <c r="F86" s="60">
        <f t="shared" ref="F86:H86" si="4">SUM(F84:F85,F45:F48,F52:F56,F62:F64,F66:F69)</f>
        <v>1847000</v>
      </c>
      <c r="G86" s="60">
        <f t="shared" si="4"/>
        <v>1847000</v>
      </c>
      <c r="H86" s="60">
        <f t="shared" si="4"/>
        <v>1847000</v>
      </c>
      <c r="J86" s="67" t="s">
        <v>86</v>
      </c>
      <c r="K86" s="69">
        <v>15500000</v>
      </c>
      <c r="L86" s="69"/>
      <c r="M86" s="70">
        <v>31000000</v>
      </c>
    </row>
  </sheetData>
  <mergeCells count="5">
    <mergeCell ref="A38:C38"/>
    <mergeCell ref="A39:C39"/>
    <mergeCell ref="A40:C40"/>
    <mergeCell ref="A9:B9"/>
    <mergeCell ref="A3:B3"/>
  </mergeCells>
  <pageMargins left="0.70866141732283472" right="0.70866141732283472" top="0.78740157480314965" bottom="0.78740157480314965" header="0.31496062992125984" footer="0.31496062992125984"/>
  <pageSetup paperSize="8" orientation="landscape" r:id="rId1"/>
  <ignoredErrors>
    <ignoredError sqref="F86:H8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Hostovlice</dc:creator>
  <cp:lastModifiedBy>Hostovlice</cp:lastModifiedBy>
  <cp:lastPrinted>2016-05-17T16:05:37Z</cp:lastPrinted>
  <dcterms:created xsi:type="dcterms:W3CDTF">2016-05-02T07:35:46Z</dcterms:created>
  <dcterms:modified xsi:type="dcterms:W3CDTF">2018-02-14T11:29:35Z</dcterms:modified>
</cp:coreProperties>
</file>